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sincosoft-my.sharepoint.com/personal/hernando_sinco_com_co/Documents/Copia_SincoDat/Normatividad/ReformaLaboral2024_Petro/"/>
    </mc:Choice>
  </mc:AlternateContent>
  <xr:revisionPtr revIDLastSave="30" documentId="13_ncr:1_{A68ED4ED-95BD-4BEE-A5A8-449FE638EC8B}" xr6:coauthVersionLast="36" xr6:coauthVersionMax="36" xr10:uidLastSave="{66ED83CA-6BC4-4224-A0CF-832BCEC13024}"/>
  <bookViews>
    <workbookView xWindow="0" yWindow="0" windowWidth="28800" windowHeight="12810" xr2:uid="{8D573ECC-0242-49BE-B527-0A2F7F56C845}"/>
  </bookViews>
  <sheets>
    <sheet name="Histórico" sheetId="1" r:id="rId1"/>
  </sheets>
  <definedNames>
    <definedName name="_xlnm._FilterDatabase" localSheetId="0" hidden="1">Histórico!$B$4:$I$47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D5" i="1"/>
  <c r="E5" i="1" s="1"/>
  <c r="G6" i="1" l="1"/>
  <c r="D6" i="1"/>
  <c r="E6" i="1" s="1"/>
  <c r="G46" i="1" l="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D44" i="1"/>
  <c r="E44" i="1" s="1"/>
  <c r="D43" i="1"/>
  <c r="E43" i="1" s="1"/>
  <c r="D42" i="1"/>
  <c r="E42" i="1" s="1"/>
  <c r="D41" i="1"/>
  <c r="E41" i="1" s="1"/>
  <c r="D40" i="1"/>
  <c r="E40" i="1" s="1"/>
  <c r="D39" i="1"/>
  <c r="E39" i="1" s="1"/>
  <c r="D38" i="1"/>
  <c r="E38" i="1" s="1"/>
  <c r="D37" i="1"/>
  <c r="E37" i="1" s="1"/>
  <c r="D36" i="1"/>
  <c r="E36" i="1" s="1"/>
  <c r="D35" i="1"/>
  <c r="E35" i="1" s="1"/>
  <c r="D34" i="1"/>
  <c r="E34" i="1" s="1"/>
  <c r="D33" i="1"/>
  <c r="E33" i="1" s="1"/>
  <c r="D32" i="1"/>
  <c r="E32" i="1" s="1"/>
  <c r="D31" i="1"/>
  <c r="E31" i="1" s="1"/>
  <c r="D30" i="1"/>
  <c r="E30" i="1" s="1"/>
  <c r="D29" i="1"/>
  <c r="E29" i="1" s="1"/>
  <c r="D28" i="1"/>
  <c r="E28" i="1" s="1"/>
  <c r="D27" i="1"/>
  <c r="E27" i="1" s="1"/>
  <c r="D26" i="1"/>
  <c r="E26" i="1" s="1"/>
  <c r="D25" i="1"/>
  <c r="E25" i="1" s="1"/>
  <c r="D24" i="1"/>
  <c r="E24" i="1" s="1"/>
  <c r="D23" i="1"/>
  <c r="E23" i="1" s="1"/>
  <c r="D22" i="1"/>
  <c r="E22" i="1" s="1"/>
  <c r="D21" i="1"/>
  <c r="E21" i="1" s="1"/>
  <c r="D20" i="1"/>
  <c r="E20" i="1" s="1"/>
  <c r="D19" i="1"/>
  <c r="E19" i="1" s="1"/>
  <c r="D18" i="1"/>
  <c r="E18" i="1" s="1"/>
  <c r="D17" i="1"/>
  <c r="E17" i="1" s="1"/>
  <c r="D16" i="1"/>
  <c r="E16" i="1" s="1"/>
  <c r="D15" i="1"/>
  <c r="E15" i="1" s="1"/>
  <c r="D14" i="1"/>
  <c r="E14" i="1" s="1"/>
  <c r="D13" i="1"/>
  <c r="E13" i="1" s="1"/>
  <c r="D12" i="1"/>
  <c r="E12" i="1" s="1"/>
  <c r="D11" i="1"/>
  <c r="E11" i="1" s="1"/>
  <c r="D10" i="1"/>
  <c r="E10" i="1" s="1"/>
  <c r="D9" i="1"/>
  <c r="E9" i="1" s="1"/>
  <c r="D8" i="1"/>
  <c r="E8" i="1" s="1"/>
  <c r="D7" i="1"/>
  <c r="E7" i="1" s="1"/>
  <c r="D45" i="1"/>
  <c r="E45" i="1" s="1"/>
</calcChain>
</file>

<file path=xl/sharedStrings.xml><?xml version="1.0" encoding="utf-8"?>
<sst xmlns="http://schemas.openxmlformats.org/spreadsheetml/2006/main" count="106" uniqueCount="65">
  <si>
    <t>Año</t>
  </si>
  <si>
    <t>TOTAL ($) (Salario + Auxilio Transporte)</t>
  </si>
  <si>
    <t>Decreto 2613 de 2022</t>
  </si>
  <si>
    <t>Decreto 1724 de 2021</t>
  </si>
  <si>
    <t>Decreto 2360 de 2019</t>
  </si>
  <si>
    <t>Decreto 2451 de 2018</t>
  </si>
  <si>
    <t>Decreto 2269 de 2017</t>
  </si>
  <si>
    <t>Decreto 2209 de 2016</t>
  </si>
  <si>
    <t>Decreto 2552 de 2015</t>
  </si>
  <si>
    <t>Decreto 2731 de 2014</t>
  </si>
  <si>
    <t>Decreto 3068 de 2013</t>
  </si>
  <si>
    <t>Decreto 2738 de 2012</t>
  </si>
  <si>
    <t>Decreto 4919 de 2011</t>
  </si>
  <si>
    <t>Decreto 33 de 2011</t>
  </si>
  <si>
    <t>Decreto 5053 de 2009</t>
  </si>
  <si>
    <t>Decreto 4868 de 2008</t>
  </si>
  <si>
    <t>Decreto 4965 de 2007</t>
  </si>
  <si>
    <t>Decreto 4580 de 2006</t>
  </si>
  <si>
    <t>Decreto 4686 de 2005</t>
  </si>
  <si>
    <t>Decreto 4360 de 2004</t>
  </si>
  <si>
    <t>Decreto 3770 de 2003</t>
  </si>
  <si>
    <t>Decreto 3232 de 2002</t>
  </si>
  <si>
    <t>Decreto 2910 de 2001</t>
  </si>
  <si>
    <t>Decreto 2579 de 2000</t>
  </si>
  <si>
    <t>Decreto 2560 de 1998</t>
  </si>
  <si>
    <t>Decreto 3106 de 1997</t>
  </si>
  <si>
    <t>Decreto 2310 de 1995</t>
  </si>
  <si>
    <t>Decreto 2872 de 1994</t>
  </si>
  <si>
    <t>Decreto 2548 de 1993</t>
  </si>
  <si>
    <t>Decreto 2061 de 1992</t>
  </si>
  <si>
    <t>Decreto 2867 de 1991</t>
  </si>
  <si>
    <t>Decreto 3074 de 1990</t>
  </si>
  <si>
    <t>Decreto 3000 de 1989</t>
  </si>
  <si>
    <t>Decreto 2662 de 1988</t>
  </si>
  <si>
    <t>Decreto 2545 de 1987</t>
  </si>
  <si>
    <t>Decreto 3732 de 1986</t>
  </si>
  <si>
    <t>Decreto 3754 de 1985</t>
  </si>
  <si>
    <t>Decreto 001 de 1985</t>
  </si>
  <si>
    <t>SALARIO MÍNIMO MENSUAL</t>
  </si>
  <si>
    <t>AUXILIO DE TRANSPORTE</t>
  </si>
  <si>
    <t>Valor mensual ($)</t>
  </si>
  <si>
    <t>Variación con respecto al año anterior ($)</t>
  </si>
  <si>
    <t>HISTÓRICO DEL SALARIO MÍNIMO LEGAL MENSUAL EN COLOMBIA</t>
  </si>
  <si>
    <t>Mediante el Decreto 3506 de diciembre de 1983, se llevó a cabo la unificación del salario mínimo para los sectores urbano y rural.
Cambio que entró en vigencia a partir del año 1984.</t>
  </si>
  <si>
    <t>Variación con respecto al año anterior (%)</t>
  </si>
  <si>
    <t>Si</t>
  </si>
  <si>
    <t>Decreto 1785 de 2020</t>
  </si>
  <si>
    <t>No</t>
  </si>
  <si>
    <t>Concertado</t>
  </si>
  <si>
    <t>No aplicaba</t>
  </si>
  <si>
    <t>Decreto 2334 de 1996. Nota (2)</t>
  </si>
  <si>
    <t>Nota: (1)</t>
  </si>
  <si>
    <t>Nota: (2)</t>
  </si>
  <si>
    <t>Nota: (3)</t>
  </si>
  <si>
    <t>El proceso de concertación tripartito inició con el salario mínimo de 1997, amparado en la Ley 278 de 1996.</t>
  </si>
  <si>
    <t>Decreto que determinó el salario mínimo</t>
  </si>
  <si>
    <t>Parte de la información fue tomada de la página web del Banco de la República: https://www.banrep.gov.co/es</t>
  </si>
  <si>
    <t>Decreto 2647 de 1999. Nota (1)</t>
  </si>
  <si>
    <t>Decreto 3506 de 1983. Nota (3)</t>
  </si>
  <si>
    <t>Desde 1984 hasta el año 2000, el salario mínimo se decretaba por el valor diario. El valor mensual mostrado en la tabla es el resultado de multiplicar el valor diario por 30 días.</t>
  </si>
  <si>
    <t>Decreto 2292 y 2293 de 2023</t>
  </si>
  <si>
    <t>https://bitakora.co/blog/historico-salario-minimo-colombia/</t>
  </si>
  <si>
    <t>Se agregan las columnas del auxlio de transporte, total salario  y concertado, tomando como fuente los decretos del Gobierno (www.presidencia.gov.co)</t>
  </si>
  <si>
    <t>https://recursos.bitakora.co/blog/</t>
  </si>
  <si>
    <t>Decreto 1572 y 1573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</si>
</sst>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_-* #,##0_-;\-* #,##0_-;_-* &quot;-&quot;??_-;_-@_-"/>
    <numFmt numFmtId="166"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37415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s>
  <borders count="13">
    <border>
      <left/>
      <right/>
      <top/>
      <bottom/>
      <diagonal/>
    </border>
    <border>
      <left style="medium">
        <color theme="4" tint="0.59996337778862885"/>
      </left>
      <right style="medium">
        <color theme="4" tint="0.59996337778862885"/>
      </right>
      <top style="medium">
        <color theme="4" tint="0.59996337778862885"/>
      </top>
      <bottom style="thin">
        <color indexed="64"/>
      </bottom>
      <diagonal/>
    </border>
    <border>
      <left style="medium">
        <color theme="4" tint="0.59996337778862885"/>
      </left>
      <right style="medium">
        <color theme="4" tint="0.59996337778862885"/>
      </right>
      <top style="medium">
        <color theme="4" tint="0.59996337778862885"/>
      </top>
      <bottom/>
      <diagonal/>
    </border>
    <border>
      <left style="medium">
        <color theme="4" tint="0.59996337778862885"/>
      </left>
      <right style="thin">
        <color indexed="64"/>
      </right>
      <top/>
      <bottom/>
      <diagonal/>
    </border>
    <border>
      <left style="thin">
        <color indexed="64"/>
      </left>
      <right style="thin">
        <color indexed="64"/>
      </right>
      <top/>
      <bottom/>
      <diagonal/>
    </border>
    <border>
      <left style="medium">
        <color theme="4" tint="0.59996337778862885"/>
      </left>
      <right style="medium">
        <color theme="4" tint="0.59996337778862885"/>
      </right>
      <top/>
      <bottom/>
      <diagonal/>
    </border>
    <border>
      <left style="medium">
        <color theme="4" tint="0.59996337778862885"/>
      </left>
      <right style="medium">
        <color theme="4" tint="0.59996337778862885"/>
      </right>
      <top/>
      <bottom style="medium">
        <color theme="4" tint="0.59996337778862885"/>
      </bottom>
      <diagonal/>
    </border>
    <border>
      <left/>
      <right style="medium">
        <color theme="4" tint="0.59996337778862885"/>
      </right>
      <top style="medium">
        <color theme="4" tint="0.59996337778862885"/>
      </top>
      <bottom style="thin">
        <color indexed="64"/>
      </bottom>
      <diagonal/>
    </border>
    <border>
      <left style="medium">
        <color theme="4" tint="0.59996337778862885"/>
      </left>
      <right/>
      <top style="medium">
        <color theme="4" tint="0.59996337778862885"/>
      </top>
      <bottom style="thin">
        <color indexed="64"/>
      </bottom>
      <diagonal/>
    </border>
    <border>
      <left/>
      <right/>
      <top style="medium">
        <color theme="4" tint="0.59996337778862885"/>
      </top>
      <bottom style="thin">
        <color indexed="64"/>
      </bottom>
      <diagonal/>
    </border>
    <border>
      <left style="thin">
        <color indexed="64"/>
      </left>
      <right style="medium">
        <color theme="4" tint="0.59996337778862885"/>
      </right>
      <top/>
      <bottom/>
      <diagonal/>
    </border>
    <border>
      <left style="medium">
        <color theme="4" tint="0.59996337778862885"/>
      </left>
      <right/>
      <top/>
      <bottom/>
      <diagonal/>
    </border>
    <border>
      <left style="medium">
        <color theme="4" tint="0.59996337778862885"/>
      </left>
      <right/>
      <top/>
      <bottom style="medium">
        <color theme="4" tint="0.59996337778862885"/>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6">
    <xf numFmtId="0" fontId="0" fillId="0" borderId="0" xfId="0"/>
    <xf numFmtId="0" fontId="2" fillId="0" borderId="0" xfId="0" applyFont="1" applyAlignment="1">
      <alignment horizontal="center" vertical="center" wrapText="1"/>
    </xf>
    <xf numFmtId="10" fontId="0" fillId="0" borderId="0" xfId="2" applyNumberFormat="1" applyFont="1"/>
    <xf numFmtId="164" fontId="0" fillId="0" borderId="0" xfId="1" applyNumberFormat="1" applyFont="1"/>
    <xf numFmtId="165" fontId="0" fillId="0" borderId="0" xfId="1" applyNumberFormat="1" applyFont="1"/>
    <xf numFmtId="164" fontId="2" fillId="2" borderId="1" xfId="1" applyNumberFormat="1" applyFont="1" applyFill="1" applyBorder="1"/>
    <xf numFmtId="165" fontId="2" fillId="2" borderId="3" xfId="1" applyNumberFormat="1" applyFont="1" applyFill="1" applyBorder="1" applyAlignment="1">
      <alignment horizontal="center" vertical="center" wrapText="1"/>
    </xf>
    <xf numFmtId="165" fontId="2" fillId="2" borderId="4"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0" fillId="0" borderId="5" xfId="0" applyBorder="1"/>
    <xf numFmtId="0" fontId="0" fillId="3" borderId="5" xfId="0" applyFill="1" applyBorder="1"/>
    <xf numFmtId="0" fontId="0" fillId="3" borderId="6" xfId="0" applyFill="1" applyBorder="1"/>
    <xf numFmtId="10" fontId="2" fillId="2" borderId="10" xfId="2" applyNumberFormat="1" applyFont="1" applyFill="1" applyBorder="1" applyAlignment="1">
      <alignment horizontal="center" vertical="center" wrapText="1"/>
    </xf>
    <xf numFmtId="165" fontId="0" fillId="0" borderId="11" xfId="1" applyNumberFormat="1" applyFont="1" applyBorder="1"/>
    <xf numFmtId="165" fontId="0" fillId="3" borderId="11" xfId="1" applyNumberFormat="1" applyFont="1" applyFill="1" applyBorder="1"/>
    <xf numFmtId="165" fontId="0" fillId="3" borderId="12" xfId="1" applyNumberFormat="1" applyFont="1" applyFill="1" applyBorder="1"/>
    <xf numFmtId="164" fontId="0" fillId="0" borderId="5" xfId="1" applyNumberFormat="1" applyFont="1" applyBorder="1"/>
    <xf numFmtId="164" fontId="0" fillId="3" borderId="5" xfId="1" applyNumberFormat="1" applyFont="1" applyFill="1" applyBorder="1"/>
    <xf numFmtId="164" fontId="0" fillId="3" borderId="6" xfId="1" applyNumberFormat="1" applyFont="1" applyFill="1" applyBorder="1"/>
    <xf numFmtId="10" fontId="0" fillId="0" borderId="11" xfId="2" applyNumberFormat="1" applyFont="1" applyBorder="1"/>
    <xf numFmtId="10" fontId="0" fillId="3" borderId="11" xfId="2" applyNumberFormat="1" applyFont="1" applyFill="1" applyBorder="1"/>
    <xf numFmtId="0" fontId="0" fillId="0" borderId="0" xfId="0" quotePrefix="1" applyAlignment="1">
      <alignment vertical="top"/>
    </xf>
    <xf numFmtId="0" fontId="0" fillId="0" borderId="0" xfId="0" applyAlignment="1">
      <alignment vertical="top"/>
    </xf>
    <xf numFmtId="166" fontId="0" fillId="0" borderId="0" xfId="2" applyNumberFormat="1" applyFont="1"/>
    <xf numFmtId="165" fontId="3" fillId="0" borderId="0" xfId="3" applyNumberFormat="1"/>
    <xf numFmtId="0" fontId="3" fillId="0" borderId="0" xfId="3"/>
    <xf numFmtId="0" fontId="2" fillId="0" borderId="5" xfId="0" applyFont="1" applyBorder="1"/>
    <xf numFmtId="0" fontId="2" fillId="0" borderId="0" xfId="0" applyFont="1" applyAlignment="1">
      <alignment horizontal="center" vertical="center"/>
    </xf>
    <xf numFmtId="164" fontId="2" fillId="2" borderId="2"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4" fillId="0" borderId="0" xfId="0" applyFont="1" applyAlignment="1">
      <alignment horizontal="left" vertical="top"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165" fontId="2" fillId="2" borderId="8" xfId="1" applyNumberFormat="1" applyFont="1" applyFill="1" applyBorder="1" applyAlignment="1">
      <alignment horizontal="center"/>
    </xf>
    <xf numFmtId="165" fontId="2" fillId="2" borderId="9" xfId="1" applyNumberFormat="1" applyFont="1" applyFill="1" applyBorder="1" applyAlignment="1">
      <alignment horizontal="center"/>
    </xf>
    <xf numFmtId="165" fontId="2" fillId="2" borderId="7" xfId="1" applyNumberFormat="1" applyFont="1" applyFill="1" applyBorder="1" applyAlignment="1">
      <alignment horizontal="center"/>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44822</xdr:colOff>
      <xdr:row>1</xdr:row>
      <xdr:rowOff>10793</xdr:rowOff>
    </xdr:from>
    <xdr:to>
      <xdr:col>2</xdr:col>
      <xdr:colOff>344892</xdr:colOff>
      <xdr:row>1</xdr:row>
      <xdr:rowOff>289422</xdr:rowOff>
    </xdr:to>
    <xdr:pic>
      <xdr:nvPicPr>
        <xdr:cNvPr id="3" name="Imagen 2">
          <a:extLst>
            <a:ext uri="{FF2B5EF4-FFF2-40B4-BE49-F238E27FC236}">
              <a16:creationId xmlns:a16="http://schemas.microsoft.com/office/drawing/2014/main" id="{924BF6F9-2F80-4F57-B12B-9C3C7AA2A9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541" y="117949"/>
          <a:ext cx="1062070" cy="278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akora.co/blog/historico-salario-minimo-colomb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7FE7A-C6F3-42F5-AADE-25F1144C0C89}">
  <dimension ref="B1:N54"/>
  <sheetViews>
    <sheetView tabSelected="1" zoomScale="80" zoomScaleNormal="80" workbookViewId="0">
      <pane ySplit="4" topLeftCell="A5" activePane="bottomLeft" state="frozen"/>
      <selection pane="bottomLeft" activeCell="B5" sqref="B5"/>
    </sheetView>
  </sheetViews>
  <sheetFormatPr baseColWidth="10" defaultRowHeight="15" x14ac:dyDescent="0.25"/>
  <cols>
    <col min="1" max="1" width="6.28515625" customWidth="1"/>
    <col min="3" max="3" width="13.140625" style="4" bestFit="1" customWidth="1"/>
    <col min="4" max="4" width="14.5703125" style="4" customWidth="1"/>
    <col min="5" max="5" width="17.5703125" style="2" customWidth="1"/>
    <col min="6" max="6" width="23.28515625" style="3" customWidth="1"/>
    <col min="7" max="7" width="14.140625" style="3" customWidth="1"/>
    <col min="8" max="8" width="37" customWidth="1"/>
    <col min="9" max="9" width="14.85546875" customWidth="1"/>
  </cols>
  <sheetData>
    <row r="1" spans="2:9" ht="8.25" customHeight="1" x14ac:dyDescent="0.25"/>
    <row r="2" spans="2:9" ht="23.25" customHeight="1" thickBot="1" x14ac:dyDescent="0.3">
      <c r="B2" s="27" t="s">
        <v>42</v>
      </c>
      <c r="C2" s="27"/>
      <c r="D2" s="27"/>
      <c r="E2" s="27"/>
      <c r="F2" s="27"/>
      <c r="G2" s="27"/>
      <c r="H2" s="27"/>
    </row>
    <row r="3" spans="2:9" x14ac:dyDescent="0.25">
      <c r="B3" s="31" t="s">
        <v>0</v>
      </c>
      <c r="C3" s="33" t="s">
        <v>38</v>
      </c>
      <c r="D3" s="34"/>
      <c r="E3" s="35"/>
      <c r="F3" s="5" t="s">
        <v>39</v>
      </c>
      <c r="G3" s="28" t="s">
        <v>1</v>
      </c>
      <c r="H3" s="31" t="s">
        <v>55</v>
      </c>
      <c r="I3" s="31" t="s">
        <v>48</v>
      </c>
    </row>
    <row r="4" spans="2:9" s="1" customFormat="1" ht="52.5" customHeight="1" x14ac:dyDescent="0.25">
      <c r="B4" s="32"/>
      <c r="C4" s="6" t="s">
        <v>40</v>
      </c>
      <c r="D4" s="7" t="s">
        <v>41</v>
      </c>
      <c r="E4" s="12" t="s">
        <v>44</v>
      </c>
      <c r="F4" s="8" t="s">
        <v>40</v>
      </c>
      <c r="G4" s="29"/>
      <c r="H4" s="32"/>
      <c r="I4" s="32" t="s">
        <v>48</v>
      </c>
    </row>
    <row r="5" spans="2:9" x14ac:dyDescent="0.25">
      <c r="B5" s="9">
        <v>2025</v>
      </c>
      <c r="C5" s="13">
        <v>1423500</v>
      </c>
      <c r="D5" s="13">
        <f>+C5-C6</f>
        <v>123500</v>
      </c>
      <c r="E5" s="19">
        <f>+D5/C6</f>
        <v>9.5000000000000001E-2</v>
      </c>
      <c r="F5" s="16">
        <v>200000</v>
      </c>
      <c r="G5" s="16">
        <f t="shared" ref="G5" si="0">+C5+F5</f>
        <v>1623500</v>
      </c>
      <c r="H5" s="26" t="s">
        <v>64</v>
      </c>
      <c r="I5" s="9" t="s">
        <v>47</v>
      </c>
    </row>
    <row r="6" spans="2:9" x14ac:dyDescent="0.25">
      <c r="B6" s="10">
        <v>2024</v>
      </c>
      <c r="C6" s="14">
        <v>1300000</v>
      </c>
      <c r="D6" s="14">
        <f>+C6-C7</f>
        <v>140000</v>
      </c>
      <c r="E6" s="20">
        <f>+D6/C7</f>
        <v>0.1206896551724138</v>
      </c>
      <c r="F6" s="17">
        <v>162000</v>
      </c>
      <c r="G6" s="17">
        <f t="shared" ref="G6" si="1">+C6+F6</f>
        <v>1462000</v>
      </c>
      <c r="H6" s="10" t="s">
        <v>60</v>
      </c>
      <c r="I6" s="10" t="s">
        <v>47</v>
      </c>
    </row>
    <row r="7" spans="2:9" x14ac:dyDescent="0.25">
      <c r="B7" s="9">
        <v>2023</v>
      </c>
      <c r="C7" s="13">
        <v>1160000</v>
      </c>
      <c r="D7" s="13">
        <f t="shared" ref="D7:D44" si="2">+C7-C8</f>
        <v>160000</v>
      </c>
      <c r="E7" s="19">
        <f t="shared" ref="E7:E44" si="3">+D7/C8</f>
        <v>0.16</v>
      </c>
      <c r="F7" s="16">
        <v>140606</v>
      </c>
      <c r="G7" s="16">
        <f t="shared" ref="G7:G46" si="4">+C7+F7</f>
        <v>1300606</v>
      </c>
      <c r="H7" s="9" t="s">
        <v>2</v>
      </c>
      <c r="I7" s="9" t="s">
        <v>45</v>
      </c>
    </row>
    <row r="8" spans="2:9" x14ac:dyDescent="0.25">
      <c r="B8" s="10">
        <v>2022</v>
      </c>
      <c r="C8" s="14">
        <v>1000000</v>
      </c>
      <c r="D8" s="14">
        <f t="shared" si="2"/>
        <v>91474</v>
      </c>
      <c r="E8" s="20">
        <f t="shared" si="3"/>
        <v>0.10068396501586085</v>
      </c>
      <c r="F8" s="17">
        <v>117172</v>
      </c>
      <c r="G8" s="17">
        <f t="shared" si="4"/>
        <v>1117172</v>
      </c>
      <c r="H8" s="10" t="s">
        <v>3</v>
      </c>
      <c r="I8" s="10" t="s">
        <v>45</v>
      </c>
    </row>
    <row r="9" spans="2:9" x14ac:dyDescent="0.25">
      <c r="B9" s="9">
        <v>2021</v>
      </c>
      <c r="C9" s="13">
        <v>908526</v>
      </c>
      <c r="D9" s="13">
        <f t="shared" si="2"/>
        <v>30723</v>
      </c>
      <c r="E9" s="19">
        <f t="shared" si="3"/>
        <v>3.4999880383183926E-2</v>
      </c>
      <c r="F9" s="16">
        <v>106454</v>
      </c>
      <c r="G9" s="16">
        <f t="shared" si="4"/>
        <v>1014980</v>
      </c>
      <c r="H9" s="9" t="s">
        <v>46</v>
      </c>
      <c r="I9" s="9" t="s">
        <v>47</v>
      </c>
    </row>
    <row r="10" spans="2:9" x14ac:dyDescent="0.25">
      <c r="B10" s="10">
        <v>2020</v>
      </c>
      <c r="C10" s="14">
        <v>877803</v>
      </c>
      <c r="D10" s="14">
        <f t="shared" si="2"/>
        <v>49687</v>
      </c>
      <c r="E10" s="20">
        <f t="shared" si="3"/>
        <v>6.0000048302411742E-2</v>
      </c>
      <c r="F10" s="17">
        <v>102854</v>
      </c>
      <c r="G10" s="17">
        <f t="shared" si="4"/>
        <v>980657</v>
      </c>
      <c r="H10" s="10" t="s">
        <v>4</v>
      </c>
      <c r="I10" s="10" t="s">
        <v>47</v>
      </c>
    </row>
    <row r="11" spans="2:9" x14ac:dyDescent="0.25">
      <c r="B11" s="9">
        <v>2019</v>
      </c>
      <c r="C11" s="13">
        <v>828116</v>
      </c>
      <c r="D11" s="13">
        <f t="shared" si="2"/>
        <v>46874</v>
      </c>
      <c r="E11" s="19">
        <f t="shared" si="3"/>
        <v>5.9999334393184188E-2</v>
      </c>
      <c r="F11" s="16">
        <v>97032</v>
      </c>
      <c r="G11" s="16">
        <f t="shared" si="4"/>
        <v>925148</v>
      </c>
      <c r="H11" s="9" t="s">
        <v>5</v>
      </c>
      <c r="I11" s="9" t="s">
        <v>45</v>
      </c>
    </row>
    <row r="12" spans="2:9" x14ac:dyDescent="0.25">
      <c r="B12" s="10">
        <v>2018</v>
      </c>
      <c r="C12" s="14">
        <v>781242</v>
      </c>
      <c r="D12" s="14">
        <f t="shared" si="2"/>
        <v>43525</v>
      </c>
      <c r="E12" s="20">
        <f t="shared" si="3"/>
        <v>5.8999589273393459E-2</v>
      </c>
      <c r="F12" s="17">
        <v>88211</v>
      </c>
      <c r="G12" s="17">
        <f t="shared" si="4"/>
        <v>869453</v>
      </c>
      <c r="H12" s="10" t="s">
        <v>6</v>
      </c>
      <c r="I12" s="10" t="s">
        <v>45</v>
      </c>
    </row>
    <row r="13" spans="2:9" x14ac:dyDescent="0.25">
      <c r="B13" s="9">
        <v>2017</v>
      </c>
      <c r="C13" s="13">
        <v>737717</v>
      </c>
      <c r="D13" s="13">
        <f t="shared" si="2"/>
        <v>48262</v>
      </c>
      <c r="E13" s="19">
        <f t="shared" si="3"/>
        <v>7.0000217563147699E-2</v>
      </c>
      <c r="F13" s="16">
        <v>83140</v>
      </c>
      <c r="G13" s="16">
        <f t="shared" si="4"/>
        <v>820857</v>
      </c>
      <c r="H13" s="9" t="s">
        <v>7</v>
      </c>
      <c r="I13" s="9" t="s">
        <v>47</v>
      </c>
    </row>
    <row r="14" spans="2:9" x14ac:dyDescent="0.25">
      <c r="B14" s="10">
        <v>2016</v>
      </c>
      <c r="C14" s="14">
        <v>689455</v>
      </c>
      <c r="D14" s="14">
        <f t="shared" si="2"/>
        <v>45105</v>
      </c>
      <c r="E14" s="20">
        <f t="shared" si="3"/>
        <v>7.0000775975789561E-2</v>
      </c>
      <c r="F14" s="17">
        <v>77700</v>
      </c>
      <c r="G14" s="17">
        <f t="shared" si="4"/>
        <v>767155</v>
      </c>
      <c r="H14" s="10" t="s">
        <v>8</v>
      </c>
      <c r="I14" s="10" t="s">
        <v>47</v>
      </c>
    </row>
    <row r="15" spans="2:9" x14ac:dyDescent="0.25">
      <c r="B15" s="9">
        <v>2015</v>
      </c>
      <c r="C15" s="13">
        <v>644350</v>
      </c>
      <c r="D15" s="13">
        <f t="shared" si="2"/>
        <v>28350</v>
      </c>
      <c r="E15" s="19">
        <f t="shared" si="3"/>
        <v>4.6022727272727271E-2</v>
      </c>
      <c r="F15" s="16">
        <v>74000</v>
      </c>
      <c r="G15" s="16">
        <f t="shared" si="4"/>
        <v>718350</v>
      </c>
      <c r="H15" s="9" t="s">
        <v>9</v>
      </c>
      <c r="I15" s="9" t="s">
        <v>47</v>
      </c>
    </row>
    <row r="16" spans="2:9" x14ac:dyDescent="0.25">
      <c r="B16" s="10">
        <v>2014</v>
      </c>
      <c r="C16" s="14">
        <v>616000</v>
      </c>
      <c r="D16" s="14">
        <f t="shared" si="2"/>
        <v>26500</v>
      </c>
      <c r="E16" s="20">
        <f t="shared" si="3"/>
        <v>4.4953350296861747E-2</v>
      </c>
      <c r="F16" s="17">
        <v>72000</v>
      </c>
      <c r="G16" s="17">
        <f t="shared" si="4"/>
        <v>688000</v>
      </c>
      <c r="H16" s="10" t="s">
        <v>10</v>
      </c>
      <c r="I16" s="10" t="s">
        <v>45</v>
      </c>
    </row>
    <row r="17" spans="2:9" x14ac:dyDescent="0.25">
      <c r="B17" s="9">
        <v>2013</v>
      </c>
      <c r="C17" s="13">
        <v>589500</v>
      </c>
      <c r="D17" s="13">
        <f t="shared" si="2"/>
        <v>22800</v>
      </c>
      <c r="E17" s="19">
        <f t="shared" si="3"/>
        <v>4.0232927474854421E-2</v>
      </c>
      <c r="F17" s="16">
        <v>70500</v>
      </c>
      <c r="G17" s="16">
        <f t="shared" si="4"/>
        <v>660000</v>
      </c>
      <c r="H17" s="9" t="s">
        <v>11</v>
      </c>
      <c r="I17" s="9" t="s">
        <v>47</v>
      </c>
    </row>
    <row r="18" spans="2:9" x14ac:dyDescent="0.25">
      <c r="B18" s="10">
        <v>2012</v>
      </c>
      <c r="C18" s="14">
        <v>566700</v>
      </c>
      <c r="D18" s="14">
        <f t="shared" si="2"/>
        <v>31100</v>
      </c>
      <c r="E18" s="20">
        <f t="shared" si="3"/>
        <v>5.8065720687079908E-2</v>
      </c>
      <c r="F18" s="17">
        <v>67800</v>
      </c>
      <c r="G18" s="17">
        <f t="shared" si="4"/>
        <v>634500</v>
      </c>
      <c r="H18" s="10" t="s">
        <v>12</v>
      </c>
      <c r="I18" s="10" t="s">
        <v>45</v>
      </c>
    </row>
    <row r="19" spans="2:9" x14ac:dyDescent="0.25">
      <c r="B19" s="9">
        <v>2011</v>
      </c>
      <c r="C19" s="13">
        <v>535600</v>
      </c>
      <c r="D19" s="13">
        <f t="shared" si="2"/>
        <v>20600</v>
      </c>
      <c r="E19" s="19">
        <f t="shared" si="3"/>
        <v>0.04</v>
      </c>
      <c r="F19" s="16">
        <v>63600</v>
      </c>
      <c r="G19" s="16">
        <f t="shared" si="4"/>
        <v>599200</v>
      </c>
      <c r="H19" s="9" t="s">
        <v>13</v>
      </c>
      <c r="I19" s="9" t="s">
        <v>47</v>
      </c>
    </row>
    <row r="20" spans="2:9" x14ac:dyDescent="0.25">
      <c r="B20" s="10">
        <v>2010</v>
      </c>
      <c r="C20" s="14">
        <v>515000</v>
      </c>
      <c r="D20" s="14">
        <f t="shared" si="2"/>
        <v>18100</v>
      </c>
      <c r="E20" s="20">
        <f t="shared" si="3"/>
        <v>3.6425840209297643E-2</v>
      </c>
      <c r="F20" s="17">
        <v>61500</v>
      </c>
      <c r="G20" s="17">
        <f t="shared" si="4"/>
        <v>576500</v>
      </c>
      <c r="H20" s="10" t="s">
        <v>14</v>
      </c>
      <c r="I20" s="10" t="s">
        <v>47</v>
      </c>
    </row>
    <row r="21" spans="2:9" x14ac:dyDescent="0.25">
      <c r="B21" s="9">
        <v>2009</v>
      </c>
      <c r="C21" s="13">
        <v>496900</v>
      </c>
      <c r="D21" s="13">
        <f t="shared" si="2"/>
        <v>35400</v>
      </c>
      <c r="E21" s="19">
        <f t="shared" si="3"/>
        <v>7.6706392199349951E-2</v>
      </c>
      <c r="F21" s="16">
        <v>59300</v>
      </c>
      <c r="G21" s="16">
        <f t="shared" si="4"/>
        <v>556200</v>
      </c>
      <c r="H21" s="9" t="s">
        <v>15</v>
      </c>
      <c r="I21" s="9" t="s">
        <v>47</v>
      </c>
    </row>
    <row r="22" spans="2:9" x14ac:dyDescent="0.25">
      <c r="B22" s="10">
        <v>2008</v>
      </c>
      <c r="C22" s="14">
        <v>461500</v>
      </c>
      <c r="D22" s="14">
        <f t="shared" si="2"/>
        <v>27800</v>
      </c>
      <c r="E22" s="20">
        <f t="shared" si="3"/>
        <v>6.4099608023979709E-2</v>
      </c>
      <c r="F22" s="17">
        <v>55000</v>
      </c>
      <c r="G22" s="17">
        <f t="shared" si="4"/>
        <v>516500</v>
      </c>
      <c r="H22" s="10" t="s">
        <v>16</v>
      </c>
      <c r="I22" s="10" t="s">
        <v>47</v>
      </c>
    </row>
    <row r="23" spans="2:9" x14ac:dyDescent="0.25">
      <c r="B23" s="9">
        <v>2007</v>
      </c>
      <c r="C23" s="13">
        <v>433700</v>
      </c>
      <c r="D23" s="13">
        <f t="shared" si="2"/>
        <v>25700</v>
      </c>
      <c r="E23" s="19">
        <f t="shared" si="3"/>
        <v>6.2990196078431371E-2</v>
      </c>
      <c r="F23" s="16">
        <v>50800</v>
      </c>
      <c r="G23" s="16">
        <f t="shared" si="4"/>
        <v>484500</v>
      </c>
      <c r="H23" s="9" t="s">
        <v>17</v>
      </c>
      <c r="I23" s="9" t="s">
        <v>47</v>
      </c>
    </row>
    <row r="24" spans="2:9" x14ac:dyDescent="0.25">
      <c r="B24" s="10">
        <v>2006</v>
      </c>
      <c r="C24" s="14">
        <v>408000</v>
      </c>
      <c r="D24" s="14">
        <f t="shared" si="2"/>
        <v>26500</v>
      </c>
      <c r="E24" s="20">
        <f t="shared" si="3"/>
        <v>6.9462647444298822E-2</v>
      </c>
      <c r="F24" s="17">
        <v>47700</v>
      </c>
      <c r="G24" s="17">
        <f t="shared" si="4"/>
        <v>455700</v>
      </c>
      <c r="H24" s="10" t="s">
        <v>18</v>
      </c>
      <c r="I24" s="10" t="s">
        <v>45</v>
      </c>
    </row>
    <row r="25" spans="2:9" x14ac:dyDescent="0.25">
      <c r="B25" s="9">
        <v>2005</v>
      </c>
      <c r="C25" s="13">
        <v>381500</v>
      </c>
      <c r="D25" s="13">
        <f t="shared" si="2"/>
        <v>23500</v>
      </c>
      <c r="E25" s="19">
        <f t="shared" si="3"/>
        <v>6.5642458100558659E-2</v>
      </c>
      <c r="F25" s="16">
        <v>44500</v>
      </c>
      <c r="G25" s="16">
        <f t="shared" si="4"/>
        <v>426000</v>
      </c>
      <c r="H25" s="9" t="s">
        <v>19</v>
      </c>
      <c r="I25" s="9" t="s">
        <v>47</v>
      </c>
    </row>
    <row r="26" spans="2:9" x14ac:dyDescent="0.25">
      <c r="B26" s="10">
        <v>2004</v>
      </c>
      <c r="C26" s="14">
        <v>358000</v>
      </c>
      <c r="D26" s="14">
        <f t="shared" si="2"/>
        <v>26000</v>
      </c>
      <c r="E26" s="20">
        <f t="shared" si="3"/>
        <v>7.8313253012048195E-2</v>
      </c>
      <c r="F26" s="17">
        <v>41600</v>
      </c>
      <c r="G26" s="17">
        <f t="shared" si="4"/>
        <v>399600</v>
      </c>
      <c r="H26" s="10" t="s">
        <v>20</v>
      </c>
      <c r="I26" s="10" t="s">
        <v>45</v>
      </c>
    </row>
    <row r="27" spans="2:9" x14ac:dyDescent="0.25">
      <c r="B27" s="9">
        <v>2003</v>
      </c>
      <c r="C27" s="13">
        <v>332000</v>
      </c>
      <c r="D27" s="13">
        <f t="shared" si="2"/>
        <v>23000</v>
      </c>
      <c r="E27" s="19">
        <f t="shared" si="3"/>
        <v>7.4433656957928807E-2</v>
      </c>
      <c r="F27" s="16">
        <v>37500</v>
      </c>
      <c r="G27" s="16">
        <f t="shared" si="4"/>
        <v>369500</v>
      </c>
      <c r="H27" s="9" t="s">
        <v>21</v>
      </c>
      <c r="I27" s="9" t="s">
        <v>47</v>
      </c>
    </row>
    <row r="28" spans="2:9" x14ac:dyDescent="0.25">
      <c r="B28" s="10">
        <v>2002</v>
      </c>
      <c r="C28" s="14">
        <v>309000</v>
      </c>
      <c r="D28" s="14">
        <f t="shared" si="2"/>
        <v>23000</v>
      </c>
      <c r="E28" s="20">
        <f t="shared" si="3"/>
        <v>8.0419580419580416E-2</v>
      </c>
      <c r="F28" s="17">
        <v>34000</v>
      </c>
      <c r="G28" s="17">
        <f t="shared" si="4"/>
        <v>343000</v>
      </c>
      <c r="H28" s="10" t="s">
        <v>22</v>
      </c>
      <c r="I28" s="10" t="s">
        <v>47</v>
      </c>
    </row>
    <row r="29" spans="2:9" x14ac:dyDescent="0.25">
      <c r="B29" s="9">
        <v>2001</v>
      </c>
      <c r="C29" s="13">
        <v>286000</v>
      </c>
      <c r="D29" s="13">
        <f t="shared" si="2"/>
        <v>25900</v>
      </c>
      <c r="E29" s="19">
        <f t="shared" si="3"/>
        <v>9.9577085736255289E-2</v>
      </c>
      <c r="F29" s="16">
        <v>30000</v>
      </c>
      <c r="G29" s="16">
        <f t="shared" si="4"/>
        <v>316000</v>
      </c>
      <c r="H29" s="9" t="s">
        <v>23</v>
      </c>
      <c r="I29" s="9" t="s">
        <v>45</v>
      </c>
    </row>
    <row r="30" spans="2:9" x14ac:dyDescent="0.25">
      <c r="B30" s="10">
        <v>2000</v>
      </c>
      <c r="C30" s="14">
        <v>260100</v>
      </c>
      <c r="D30" s="14">
        <f t="shared" si="2"/>
        <v>23640</v>
      </c>
      <c r="E30" s="20">
        <f t="shared" si="3"/>
        <v>9.9974625729510283E-2</v>
      </c>
      <c r="F30" s="17">
        <v>26413</v>
      </c>
      <c r="G30" s="17">
        <f t="shared" si="4"/>
        <v>286513</v>
      </c>
      <c r="H30" s="10" t="s">
        <v>57</v>
      </c>
      <c r="I30" s="10" t="s">
        <v>47</v>
      </c>
    </row>
    <row r="31" spans="2:9" x14ac:dyDescent="0.25">
      <c r="B31" s="9">
        <v>1999</v>
      </c>
      <c r="C31" s="13">
        <v>236460</v>
      </c>
      <c r="D31" s="13">
        <f t="shared" si="2"/>
        <v>32634</v>
      </c>
      <c r="E31" s="19">
        <f t="shared" si="3"/>
        <v>0.16010715021636102</v>
      </c>
      <c r="F31" s="16">
        <v>24012</v>
      </c>
      <c r="G31" s="16">
        <f t="shared" si="4"/>
        <v>260472</v>
      </c>
      <c r="H31" s="9" t="s">
        <v>24</v>
      </c>
      <c r="I31" s="9" t="s">
        <v>47</v>
      </c>
    </row>
    <row r="32" spans="2:9" x14ac:dyDescent="0.25">
      <c r="B32" s="10">
        <v>1998</v>
      </c>
      <c r="C32" s="14">
        <v>203826</v>
      </c>
      <c r="D32" s="14">
        <f t="shared" si="2"/>
        <v>31821</v>
      </c>
      <c r="E32" s="20">
        <f t="shared" si="3"/>
        <v>0.18500043603383623</v>
      </c>
      <c r="F32" s="17">
        <v>20700</v>
      </c>
      <c r="G32" s="17">
        <f t="shared" si="4"/>
        <v>224526</v>
      </c>
      <c r="H32" s="10" t="s">
        <v>25</v>
      </c>
      <c r="I32" s="10" t="s">
        <v>45</v>
      </c>
    </row>
    <row r="33" spans="2:14" x14ac:dyDescent="0.25">
      <c r="B33" s="9">
        <v>1997</v>
      </c>
      <c r="C33" s="13">
        <v>172005</v>
      </c>
      <c r="D33" s="13">
        <f t="shared" si="2"/>
        <v>29880</v>
      </c>
      <c r="E33" s="19">
        <f t="shared" si="3"/>
        <v>0.21023746701846965</v>
      </c>
      <c r="F33" s="16">
        <v>17250</v>
      </c>
      <c r="G33" s="16">
        <f t="shared" si="4"/>
        <v>189255</v>
      </c>
      <c r="H33" s="9" t="s">
        <v>50</v>
      </c>
      <c r="I33" s="9" t="s">
        <v>47</v>
      </c>
    </row>
    <row r="34" spans="2:14" x14ac:dyDescent="0.25">
      <c r="B34" s="10">
        <v>1996</v>
      </c>
      <c r="C34" s="14">
        <v>142125</v>
      </c>
      <c r="D34" s="14">
        <f t="shared" si="2"/>
        <v>23191</v>
      </c>
      <c r="E34" s="20">
        <f t="shared" si="3"/>
        <v>0.19499049893218087</v>
      </c>
      <c r="F34" s="17">
        <v>13567</v>
      </c>
      <c r="G34" s="17">
        <f t="shared" si="4"/>
        <v>155692</v>
      </c>
      <c r="H34" s="10" t="s">
        <v>26</v>
      </c>
      <c r="I34" s="10" t="s">
        <v>49</v>
      </c>
    </row>
    <row r="35" spans="2:14" x14ac:dyDescent="0.25">
      <c r="B35" s="9">
        <v>1995</v>
      </c>
      <c r="C35" s="13">
        <v>118934</v>
      </c>
      <c r="D35" s="13">
        <f t="shared" si="2"/>
        <v>20234</v>
      </c>
      <c r="E35" s="19">
        <f t="shared" si="3"/>
        <v>0.20500506585612968</v>
      </c>
      <c r="F35" s="16">
        <v>10815</v>
      </c>
      <c r="G35" s="16">
        <f t="shared" si="4"/>
        <v>129749</v>
      </c>
      <c r="H35" s="9" t="s">
        <v>27</v>
      </c>
      <c r="I35" s="10" t="s">
        <v>49</v>
      </c>
    </row>
    <row r="36" spans="2:14" x14ac:dyDescent="0.25">
      <c r="B36" s="10">
        <v>1994</v>
      </c>
      <c r="C36" s="14">
        <v>98700</v>
      </c>
      <c r="D36" s="14">
        <f t="shared" si="2"/>
        <v>17190</v>
      </c>
      <c r="E36" s="20">
        <f t="shared" si="3"/>
        <v>0.21089436878910564</v>
      </c>
      <c r="F36" s="17">
        <v>8975</v>
      </c>
      <c r="G36" s="17">
        <f t="shared" si="4"/>
        <v>107675</v>
      </c>
      <c r="H36" s="10" t="s">
        <v>28</v>
      </c>
      <c r="I36" s="10" t="s">
        <v>49</v>
      </c>
    </row>
    <row r="37" spans="2:14" x14ac:dyDescent="0.25">
      <c r="B37" s="9">
        <v>1993</v>
      </c>
      <c r="C37" s="13">
        <v>81510</v>
      </c>
      <c r="D37" s="13">
        <f t="shared" si="2"/>
        <v>16320</v>
      </c>
      <c r="E37" s="19">
        <f t="shared" si="3"/>
        <v>0.25034514496088356</v>
      </c>
      <c r="F37" s="16">
        <v>7542</v>
      </c>
      <c r="G37" s="16">
        <f t="shared" si="4"/>
        <v>89052</v>
      </c>
      <c r="H37" s="9" t="s">
        <v>29</v>
      </c>
      <c r="I37" s="10" t="s">
        <v>49</v>
      </c>
    </row>
    <row r="38" spans="2:14" x14ac:dyDescent="0.25">
      <c r="B38" s="10">
        <v>1992</v>
      </c>
      <c r="C38" s="14">
        <v>65190</v>
      </c>
      <c r="D38" s="14">
        <f t="shared" si="2"/>
        <v>13470</v>
      </c>
      <c r="E38" s="20">
        <f t="shared" si="3"/>
        <v>0.26044083526682132</v>
      </c>
      <c r="F38" s="17">
        <v>6033</v>
      </c>
      <c r="G38" s="17">
        <f t="shared" si="4"/>
        <v>71223</v>
      </c>
      <c r="H38" s="10" t="s">
        <v>30</v>
      </c>
      <c r="I38" s="10" t="s">
        <v>49</v>
      </c>
    </row>
    <row r="39" spans="2:14" x14ac:dyDescent="0.25">
      <c r="B39" s="9">
        <v>1991</v>
      </c>
      <c r="C39" s="13">
        <v>51720</v>
      </c>
      <c r="D39" s="13">
        <f t="shared" si="2"/>
        <v>10695</v>
      </c>
      <c r="E39" s="19">
        <f t="shared" si="3"/>
        <v>0.2606946983546618</v>
      </c>
      <c r="F39" s="16">
        <v>4787</v>
      </c>
      <c r="G39" s="16">
        <f t="shared" si="4"/>
        <v>56507</v>
      </c>
      <c r="H39" s="9" t="s">
        <v>31</v>
      </c>
      <c r="I39" s="10" t="s">
        <v>49</v>
      </c>
    </row>
    <row r="40" spans="2:14" x14ac:dyDescent="0.25">
      <c r="B40" s="10">
        <v>1990</v>
      </c>
      <c r="C40" s="14">
        <v>41025</v>
      </c>
      <c r="D40" s="14">
        <f t="shared" si="2"/>
        <v>8465</v>
      </c>
      <c r="E40" s="20">
        <f t="shared" si="3"/>
        <v>0.2599815724815725</v>
      </c>
      <c r="F40" s="17">
        <v>3797.5</v>
      </c>
      <c r="G40" s="17">
        <f t="shared" si="4"/>
        <v>44822.5</v>
      </c>
      <c r="H40" s="10" t="s">
        <v>32</v>
      </c>
      <c r="I40" s="10" t="s">
        <v>49</v>
      </c>
    </row>
    <row r="41" spans="2:14" x14ac:dyDescent="0.25">
      <c r="B41" s="9">
        <v>1989</v>
      </c>
      <c r="C41" s="13">
        <v>32560</v>
      </c>
      <c r="D41" s="13">
        <f t="shared" si="2"/>
        <v>6923</v>
      </c>
      <c r="E41" s="19">
        <f t="shared" si="3"/>
        <v>0.27003939618520106</v>
      </c>
      <c r="F41" s="16">
        <v>3062.5</v>
      </c>
      <c r="G41" s="16">
        <f t="shared" si="4"/>
        <v>35622.5</v>
      </c>
      <c r="H41" s="9" t="s">
        <v>33</v>
      </c>
      <c r="I41" s="10" t="s">
        <v>49</v>
      </c>
    </row>
    <row r="42" spans="2:14" x14ac:dyDescent="0.25">
      <c r="B42" s="10">
        <v>1988</v>
      </c>
      <c r="C42" s="14">
        <v>25637</v>
      </c>
      <c r="D42" s="14">
        <f t="shared" si="2"/>
        <v>5127</v>
      </c>
      <c r="E42" s="20">
        <f t="shared" si="3"/>
        <v>0.2499756216479766</v>
      </c>
      <c r="F42" s="17">
        <v>2450</v>
      </c>
      <c r="G42" s="17">
        <f t="shared" si="4"/>
        <v>28087</v>
      </c>
      <c r="H42" s="10" t="s">
        <v>34</v>
      </c>
      <c r="I42" s="10" t="s">
        <v>49</v>
      </c>
    </row>
    <row r="43" spans="2:14" x14ac:dyDescent="0.25">
      <c r="B43" s="9">
        <v>1987</v>
      </c>
      <c r="C43" s="13">
        <v>20510</v>
      </c>
      <c r="D43" s="13">
        <f t="shared" si="2"/>
        <v>3698.5999999999985</v>
      </c>
      <c r="E43" s="19">
        <f t="shared" si="3"/>
        <v>0.22000547247700955</v>
      </c>
      <c r="F43" s="16">
        <v>2000</v>
      </c>
      <c r="G43" s="16">
        <f t="shared" si="4"/>
        <v>22510</v>
      </c>
      <c r="H43" s="9" t="s">
        <v>35</v>
      </c>
      <c r="I43" s="10" t="s">
        <v>49</v>
      </c>
    </row>
    <row r="44" spans="2:14" x14ac:dyDescent="0.25">
      <c r="B44" s="10">
        <v>1986</v>
      </c>
      <c r="C44" s="14">
        <v>16811.400000000001</v>
      </c>
      <c r="D44" s="14">
        <f t="shared" si="2"/>
        <v>3253.8000000000011</v>
      </c>
      <c r="E44" s="20">
        <f t="shared" si="3"/>
        <v>0.23999822977518151</v>
      </c>
      <c r="F44" s="17">
        <v>1650</v>
      </c>
      <c r="G44" s="17">
        <f t="shared" si="4"/>
        <v>18461.400000000001</v>
      </c>
      <c r="H44" s="10" t="s">
        <v>36</v>
      </c>
      <c r="I44" s="10" t="s">
        <v>49</v>
      </c>
    </row>
    <row r="45" spans="2:14" x14ac:dyDescent="0.25">
      <c r="B45" s="9">
        <v>1985</v>
      </c>
      <c r="C45" s="13">
        <v>13557.6</v>
      </c>
      <c r="D45" s="13">
        <f>+C45-C46</f>
        <v>2259.6000000000004</v>
      </c>
      <c r="E45" s="19">
        <f>+D45/C46</f>
        <v>0.20000000000000004</v>
      </c>
      <c r="F45" s="16">
        <v>1350</v>
      </c>
      <c r="G45" s="16">
        <f t="shared" si="4"/>
        <v>14907.6</v>
      </c>
      <c r="H45" s="9" t="s">
        <v>37</v>
      </c>
      <c r="I45" s="10" t="s">
        <v>49</v>
      </c>
    </row>
    <row r="46" spans="2:14" ht="15.75" thickBot="1" x14ac:dyDescent="0.3">
      <c r="B46" s="11">
        <v>1984</v>
      </c>
      <c r="C46" s="15">
        <v>11298</v>
      </c>
      <c r="D46" s="15">
        <v>0</v>
      </c>
      <c r="E46" s="15"/>
      <c r="F46" s="18">
        <v>1102</v>
      </c>
      <c r="G46" s="18">
        <f t="shared" si="4"/>
        <v>12400</v>
      </c>
      <c r="H46" s="11" t="s">
        <v>58</v>
      </c>
      <c r="I46" s="10" t="s">
        <v>49</v>
      </c>
    </row>
    <row r="47" spans="2:14" x14ac:dyDescent="0.25">
      <c r="B47" s="24" t="s">
        <v>63</v>
      </c>
      <c r="G47" s="25" t="s">
        <v>61</v>
      </c>
      <c r="N47" s="4"/>
    </row>
    <row r="49" spans="2:9" ht="35.25" customHeight="1" x14ac:dyDescent="0.25">
      <c r="B49" s="21" t="s">
        <v>51</v>
      </c>
      <c r="C49" s="30" t="s">
        <v>59</v>
      </c>
      <c r="D49" s="30"/>
      <c r="E49" s="30"/>
      <c r="F49" s="30"/>
      <c r="G49" s="30"/>
      <c r="H49" s="30"/>
      <c r="I49" s="30"/>
    </row>
    <row r="50" spans="2:9" ht="15" customHeight="1" x14ac:dyDescent="0.25">
      <c r="B50" s="21" t="s">
        <v>52</v>
      </c>
      <c r="C50" s="30" t="s">
        <v>54</v>
      </c>
      <c r="D50" s="30"/>
      <c r="E50" s="30"/>
      <c r="F50" s="30"/>
      <c r="G50" s="30"/>
      <c r="H50" s="30"/>
      <c r="I50" s="30"/>
    </row>
    <row r="51" spans="2:9" ht="36" customHeight="1" x14ac:dyDescent="0.25">
      <c r="B51" s="21" t="s">
        <v>53</v>
      </c>
      <c r="C51" s="30" t="s">
        <v>43</v>
      </c>
      <c r="D51" s="30"/>
      <c r="E51" s="30"/>
      <c r="F51" s="30"/>
      <c r="G51" s="30"/>
      <c r="H51" s="30"/>
      <c r="I51" s="30"/>
    </row>
    <row r="53" spans="2:9" x14ac:dyDescent="0.25">
      <c r="B53" s="22" t="s">
        <v>56</v>
      </c>
      <c r="E53" s="4"/>
    </row>
    <row r="54" spans="2:9" x14ac:dyDescent="0.25">
      <c r="B54" s="22" t="s">
        <v>62</v>
      </c>
      <c r="E54" s="23"/>
    </row>
  </sheetData>
  <sheetProtection algorithmName="SHA-512" hashValue="g40mrQhW/xMB2fCtV86cItBiiRjzPWoRenHujXD3lZwBb/axJwvqM5eUUuMAosZeYatI3Nd0qk6FcBgQCdykAA==" saltValue="cT2WzAllkR+Zy4b669fvhQ==" spinCount="100000" sheet="1" objects="1" scenarios="1"/>
  <autoFilter ref="B4:I47" xr:uid="{7C0FA63D-75F4-4195-B4F1-9EC4D42453E0}"/>
  <mergeCells count="9">
    <mergeCell ref="B2:H2"/>
    <mergeCell ref="G3:G4"/>
    <mergeCell ref="C51:I51"/>
    <mergeCell ref="I3:I4"/>
    <mergeCell ref="C50:I50"/>
    <mergeCell ref="C49:I49"/>
    <mergeCell ref="B3:B4"/>
    <mergeCell ref="C3:E3"/>
    <mergeCell ref="H3:H4"/>
  </mergeCells>
  <hyperlinks>
    <hyperlink ref="G47" r:id="rId1" xr:uid="{831FFB01-E82D-4056-8F81-7782DF218A5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Histórico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dc:creator>
  <cp:lastModifiedBy>Hernando Guerrero</cp:lastModifiedBy>
  <dcterms:created xsi:type="dcterms:W3CDTF">2023-12-27T00:05:10Z</dcterms:created>
  <dcterms:modified xsi:type="dcterms:W3CDTF">2024-12-27T16:50:04Z</dcterms:modified>
</cp:coreProperties>
</file>